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203"/>
  <workbookPr/>
  <xr:revisionPtr revIDLastSave="341" documentId="11_7E4E55BF84DCCEE3ED7FF6F99031F45BFA722949" xr6:coauthVersionLast="47" xr6:coauthVersionMax="47" xr10:uidLastSave="{D5097677-3357-4905-93BF-A54AB8F22EF1}"/>
  <bookViews>
    <workbookView xWindow="240" yWindow="105" windowWidth="14805" windowHeight="8010" xr2:uid="{00000000-000D-0000-FFFF-FFFF00000000}"/>
  </bookViews>
  <sheets>
    <sheet name="Hoja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16" i="1" l="1"/>
  <c r="K16" i="1" s="1"/>
  <c r="J17" i="1"/>
  <c r="K17" i="1" s="1"/>
  <c r="J7" i="1"/>
  <c r="K7" i="1" s="1"/>
  <c r="J8" i="1"/>
  <c r="K8" i="1" s="1"/>
  <c r="J10" i="1"/>
  <c r="K10" i="1" s="1"/>
  <c r="J6" i="1"/>
  <c r="K6" i="1" s="1"/>
  <c r="I15" i="1"/>
  <c r="J15" i="1" s="1"/>
  <c r="K15" i="1" s="1"/>
  <c r="I14" i="1"/>
  <c r="J14" i="1" s="1"/>
  <c r="K14" i="1" s="1"/>
  <c r="I13" i="1"/>
  <c r="J13" i="1" s="1"/>
  <c r="K13" i="1" s="1"/>
  <c r="I12" i="1"/>
  <c r="J12" i="1" s="1"/>
  <c r="K12" i="1" s="1"/>
  <c r="I11" i="1"/>
  <c r="J11" i="1" s="1"/>
  <c r="K11" i="1" s="1"/>
  <c r="I9" i="1"/>
  <c r="J9" i="1" s="1"/>
  <c r="K9" i="1" s="1"/>
  <c r="I3" i="1"/>
  <c r="J3" i="1" s="1"/>
  <c r="K3" i="1" s="1"/>
  <c r="I4" i="1"/>
  <c r="J4" i="1" s="1"/>
  <c r="K4" i="1" s="1"/>
  <c r="I5" i="1"/>
  <c r="J5" i="1" s="1"/>
  <c r="K5" i="1" s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</futureMetadata>
  <valueMetadata count="1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</valueMetadata>
</metadata>
</file>

<file path=xl/sharedStrings.xml><?xml version="1.0" encoding="utf-8"?>
<sst xmlns="http://schemas.openxmlformats.org/spreadsheetml/2006/main" count="55" uniqueCount="36">
  <si>
    <t xml:space="preserve">Perros comunitarios/  transitivos. </t>
  </si>
  <si>
    <t>Descripción</t>
  </si>
  <si>
    <t>Pesaje (Kg)</t>
  </si>
  <si>
    <t xml:space="preserve">Lugar general </t>
  </si>
  <si>
    <t>Escala Corporal (1-5)</t>
  </si>
  <si>
    <t>Estado</t>
  </si>
  <si>
    <t>%Peso ideal</t>
  </si>
  <si>
    <t>Peso Ideal (Kg)</t>
  </si>
  <si>
    <t>Necesidad Energética (Kcal/día)</t>
  </si>
  <si>
    <t>Ración diaria. (g) Estimación con 2kcal por cada 1 gramo</t>
  </si>
  <si>
    <t>Leona</t>
  </si>
  <si>
    <t>Senescyt</t>
  </si>
  <si>
    <t>Sobrepeso</t>
  </si>
  <si>
    <t xml:space="preserve">Canciller </t>
  </si>
  <si>
    <t>Manuela</t>
  </si>
  <si>
    <t>Negrura</t>
  </si>
  <si>
    <t>Ideal</t>
  </si>
  <si>
    <t xml:space="preserve">Molly </t>
  </si>
  <si>
    <t>Biblioteca</t>
  </si>
  <si>
    <t>Guardia</t>
  </si>
  <si>
    <t xml:space="preserve">Logan </t>
  </si>
  <si>
    <t>Bloques Multifamiliares</t>
  </si>
  <si>
    <t xml:space="preserve">Piolita </t>
  </si>
  <si>
    <t>Enojón</t>
  </si>
  <si>
    <t>Braulio</t>
  </si>
  <si>
    <t>N/a</t>
  </si>
  <si>
    <t>Delgado</t>
  </si>
  <si>
    <t xml:space="preserve">Suco </t>
  </si>
  <si>
    <t>Manuelas</t>
  </si>
  <si>
    <t>Obesidad</t>
  </si>
  <si>
    <t>Almirante</t>
  </si>
  <si>
    <t xml:space="preserve">Bloques Administrativos </t>
  </si>
  <si>
    <t>Pastora</t>
  </si>
  <si>
    <t>Muy delgado</t>
  </si>
  <si>
    <t>Lino</t>
  </si>
  <si>
    <t>Dumbo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</si>
</sst>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0" fontId="0" fillId="0" borderId="2" xfId="0" applyBorder="1" applyAlignment="1">
      <alignment horizontal="center" vertical="center"/>
    </xf>
    <xf numFmtId="9" fontId="0" fillId="0" borderId="4" xfId="0" applyNumberForma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2" fillId="0" borderId="7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5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2:K17"/>
  <sheetViews>
    <sheetView tabSelected="1" workbookViewId="0">
      <selection activeCell="G12" sqref="G12"/>
    </sheetView>
  </sheetViews>
  <sheetFormatPr defaultRowHeight="15"/>
  <cols>
    <col min="1" max="1" width="5" customWidth="1"/>
    <col min="2" max="2" width="15.7109375" customWidth="1"/>
    <col min="3" max="3" width="21.85546875" customWidth="1"/>
    <col min="4" max="11" width="14.7109375" customWidth="1"/>
  </cols>
  <sheetData>
    <row r="2" spans="1:11" ht="57.75">
      <c r="A2" s="11"/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  <c r="G2" s="13" t="s">
        <v>5</v>
      </c>
      <c r="H2" s="13" t="s">
        <v>6</v>
      </c>
      <c r="I2" s="13" t="s">
        <v>7</v>
      </c>
      <c r="J2" s="14" t="s">
        <v>8</v>
      </c>
      <c r="K2" s="15" t="s">
        <v>9</v>
      </c>
    </row>
    <row r="3" spans="1:11" ht="99.75" customHeight="1">
      <c r="A3" s="3">
        <v>1</v>
      </c>
      <c r="B3" s="1" t="s">
        <v>10</v>
      </c>
      <c r="C3" s="2" t="e" vm="1">
        <v>#VALUE!</v>
      </c>
      <c r="D3" s="2">
        <v>34.57</v>
      </c>
      <c r="E3" s="2" t="s">
        <v>11</v>
      </c>
      <c r="F3" s="2">
        <v>4</v>
      </c>
      <c r="G3" s="2" t="s">
        <v>12</v>
      </c>
      <c r="H3" s="7">
        <v>0.85</v>
      </c>
      <c r="I3" s="2">
        <f>D3*0.85</f>
        <v>29.384499999999999</v>
      </c>
      <c r="J3" s="2">
        <f xml:space="preserve"> (30 * I3) + 70</f>
        <v>951.53499999999997</v>
      </c>
      <c r="K3" s="8">
        <f>J3/2</f>
        <v>475.76749999999998</v>
      </c>
    </row>
    <row r="4" spans="1:11" ht="99.75" customHeight="1">
      <c r="A4" s="3">
        <v>2</v>
      </c>
      <c r="B4" s="1" t="s">
        <v>13</v>
      </c>
      <c r="C4" s="2" t="e" vm="2">
        <v>#VALUE!</v>
      </c>
      <c r="D4" s="2">
        <v>31.62</v>
      </c>
      <c r="E4" s="2" t="s">
        <v>11</v>
      </c>
      <c r="F4" s="2">
        <v>4</v>
      </c>
      <c r="G4" s="2" t="s">
        <v>12</v>
      </c>
      <c r="H4" s="7">
        <v>0.95</v>
      </c>
      <c r="I4" s="2">
        <f>D4*0.95</f>
        <v>30.038999999999998</v>
      </c>
      <c r="J4" s="2">
        <f t="shared" ref="J4:J17" si="0" xml:space="preserve"> (30 * I4) + 70</f>
        <v>971.17</v>
      </c>
      <c r="K4" s="8">
        <f t="shared" ref="K4:K17" si="1">J4/2</f>
        <v>485.58499999999998</v>
      </c>
    </row>
    <row r="5" spans="1:11" ht="99.75" customHeight="1">
      <c r="A5" s="3">
        <v>3</v>
      </c>
      <c r="B5" s="1" t="s">
        <v>14</v>
      </c>
      <c r="C5" s="2" t="e" vm="3">
        <v>#VALUE!</v>
      </c>
      <c r="D5" s="2">
        <v>30.87</v>
      </c>
      <c r="E5" s="2" t="s">
        <v>11</v>
      </c>
      <c r="F5" s="2">
        <v>4</v>
      </c>
      <c r="G5" s="2" t="s">
        <v>12</v>
      </c>
      <c r="H5" s="7">
        <v>0.95</v>
      </c>
      <c r="I5" s="2">
        <f>D5*0.95</f>
        <v>29.326499999999999</v>
      </c>
      <c r="J5" s="2">
        <f t="shared" si="0"/>
        <v>949.79499999999996</v>
      </c>
      <c r="K5" s="8">
        <f t="shared" si="1"/>
        <v>474.89749999999998</v>
      </c>
    </row>
    <row r="6" spans="1:11" ht="99.75" customHeight="1">
      <c r="A6" s="3">
        <v>4</v>
      </c>
      <c r="B6" s="1" t="s">
        <v>15</v>
      </c>
      <c r="C6" s="2" t="e" vm="4">
        <v>#VALUE!</v>
      </c>
      <c r="D6" s="2">
        <v>32.049999999999997</v>
      </c>
      <c r="E6" s="2" t="s">
        <v>11</v>
      </c>
      <c r="F6" s="2">
        <v>3</v>
      </c>
      <c r="G6" s="2" t="s">
        <v>16</v>
      </c>
      <c r="H6" s="7">
        <v>1</v>
      </c>
      <c r="I6" s="2">
        <v>32.049999999999997</v>
      </c>
      <c r="J6" s="2">
        <f xml:space="preserve"> (36 * I6) + 70</f>
        <v>1223.8</v>
      </c>
      <c r="K6" s="8">
        <f t="shared" si="1"/>
        <v>611.9</v>
      </c>
    </row>
    <row r="7" spans="1:11" ht="99.75" customHeight="1">
      <c r="A7" s="3">
        <v>5</v>
      </c>
      <c r="B7" s="1" t="s">
        <v>17</v>
      </c>
      <c r="C7" s="2" t="e" vm="5">
        <v>#VALUE!</v>
      </c>
      <c r="D7" s="2">
        <v>20.57</v>
      </c>
      <c r="E7" s="2" t="s">
        <v>18</v>
      </c>
      <c r="F7" s="2">
        <v>3</v>
      </c>
      <c r="G7" s="2" t="s">
        <v>16</v>
      </c>
      <c r="H7" s="7">
        <v>1</v>
      </c>
      <c r="I7" s="2">
        <v>20.57</v>
      </c>
      <c r="J7" s="2">
        <f t="shared" ref="J7:J17" si="2" xml:space="preserve"> (36 * I7) + 70</f>
        <v>810.52</v>
      </c>
      <c r="K7" s="8">
        <f t="shared" si="1"/>
        <v>405.26</v>
      </c>
    </row>
    <row r="8" spans="1:11" ht="99.75" customHeight="1">
      <c r="A8" s="3">
        <v>6</v>
      </c>
      <c r="B8" s="1" t="s">
        <v>19</v>
      </c>
      <c r="C8" s="2" t="e" vm="6">
        <v>#VALUE!</v>
      </c>
      <c r="D8" s="2">
        <v>34.020000000000003</v>
      </c>
      <c r="E8" s="2" t="s">
        <v>18</v>
      </c>
      <c r="F8" s="2">
        <v>3</v>
      </c>
      <c r="G8" s="2" t="s">
        <v>16</v>
      </c>
      <c r="H8" s="7">
        <v>1</v>
      </c>
      <c r="I8" s="2">
        <v>34.020000000000003</v>
      </c>
      <c r="J8" s="2">
        <f t="shared" si="2"/>
        <v>1294.72</v>
      </c>
      <c r="K8" s="8">
        <f t="shared" si="1"/>
        <v>647.36</v>
      </c>
    </row>
    <row r="9" spans="1:11" ht="99.75" customHeight="1">
      <c r="A9" s="3">
        <v>7</v>
      </c>
      <c r="B9" s="1" t="s">
        <v>20</v>
      </c>
      <c r="C9" s="2" t="e" vm="7">
        <v>#VALUE!</v>
      </c>
      <c r="D9" s="2">
        <v>27.97</v>
      </c>
      <c r="E9" s="2" t="s">
        <v>21</v>
      </c>
      <c r="F9" s="2">
        <v>4</v>
      </c>
      <c r="G9" s="2" t="s">
        <v>12</v>
      </c>
      <c r="H9" s="7">
        <v>0.95</v>
      </c>
      <c r="I9" s="2">
        <f>D9*0.95</f>
        <v>26.571499999999997</v>
      </c>
      <c r="J9" s="2">
        <f t="shared" si="2"/>
        <v>1026.5739999999998</v>
      </c>
      <c r="K9" s="8">
        <f t="shared" si="1"/>
        <v>513.28699999999992</v>
      </c>
    </row>
    <row r="10" spans="1:11" ht="99.75" customHeight="1">
      <c r="A10" s="3">
        <v>8</v>
      </c>
      <c r="B10" s="1" t="s">
        <v>22</v>
      </c>
      <c r="C10" s="2" t="e" vm="8">
        <v>#VALUE!</v>
      </c>
      <c r="D10" s="2">
        <v>20.32</v>
      </c>
      <c r="E10" s="2" t="s">
        <v>21</v>
      </c>
      <c r="F10" s="2">
        <v>3</v>
      </c>
      <c r="G10" s="2" t="s">
        <v>16</v>
      </c>
      <c r="H10" s="7">
        <v>1</v>
      </c>
      <c r="I10" s="2">
        <v>20.32</v>
      </c>
      <c r="J10" s="2">
        <f t="shared" si="2"/>
        <v>801.52</v>
      </c>
      <c r="K10" s="8">
        <f t="shared" si="1"/>
        <v>400.76</v>
      </c>
    </row>
    <row r="11" spans="1:11" ht="99.75" customHeight="1">
      <c r="A11" s="3">
        <v>9</v>
      </c>
      <c r="B11" s="1" t="s">
        <v>23</v>
      </c>
      <c r="C11" s="2" t="e" vm="9">
        <v>#VALUE!</v>
      </c>
      <c r="D11" s="2">
        <v>26.15</v>
      </c>
      <c r="E11" s="2" t="s">
        <v>18</v>
      </c>
      <c r="F11" s="2">
        <v>4</v>
      </c>
      <c r="G11" s="2" t="s">
        <v>12</v>
      </c>
      <c r="H11" s="7">
        <v>0.95</v>
      </c>
      <c r="I11" s="2">
        <f>D11*0.95</f>
        <v>24.842499999999998</v>
      </c>
      <c r="J11" s="2">
        <f t="shared" si="2"/>
        <v>964.32999999999993</v>
      </c>
      <c r="K11" s="8">
        <f t="shared" si="1"/>
        <v>482.16499999999996</v>
      </c>
    </row>
    <row r="12" spans="1:11" ht="99.75" customHeight="1">
      <c r="A12" s="3">
        <v>10</v>
      </c>
      <c r="B12" s="1" t="s">
        <v>24</v>
      </c>
      <c r="C12" s="2" t="e" vm="10">
        <v>#VALUE!</v>
      </c>
      <c r="D12" s="2">
        <v>32.26</v>
      </c>
      <c r="E12" s="2" t="s">
        <v>25</v>
      </c>
      <c r="F12" s="2">
        <v>2</v>
      </c>
      <c r="G12" s="2" t="s">
        <v>26</v>
      </c>
      <c r="H12" s="7">
        <v>1.1000000000000001</v>
      </c>
      <c r="I12" s="2">
        <f>D12*1.1</f>
        <v>35.486000000000004</v>
      </c>
      <c r="J12" s="2">
        <f t="shared" si="2"/>
        <v>1347.4960000000001</v>
      </c>
      <c r="K12" s="8">
        <f t="shared" si="1"/>
        <v>673.74800000000005</v>
      </c>
    </row>
    <row r="13" spans="1:11" ht="99.75" customHeight="1">
      <c r="A13" s="3">
        <v>11</v>
      </c>
      <c r="B13" s="1" t="s">
        <v>27</v>
      </c>
      <c r="C13" s="2" t="e" vm="11">
        <v>#VALUE!</v>
      </c>
      <c r="D13" s="2">
        <v>32.909999999999997</v>
      </c>
      <c r="E13" s="2" t="s">
        <v>28</v>
      </c>
      <c r="F13" s="2">
        <v>5</v>
      </c>
      <c r="G13" s="2" t="s">
        <v>29</v>
      </c>
      <c r="H13" s="7">
        <v>0.8</v>
      </c>
      <c r="I13" s="2">
        <f>D13*0.8</f>
        <v>26.327999999999999</v>
      </c>
      <c r="J13" s="2">
        <f t="shared" si="2"/>
        <v>1017.808</v>
      </c>
      <c r="K13" s="8">
        <f t="shared" si="1"/>
        <v>508.904</v>
      </c>
    </row>
    <row r="14" spans="1:11" ht="99.75" customHeight="1">
      <c r="A14" s="3">
        <v>12</v>
      </c>
      <c r="B14" s="1" t="s">
        <v>30</v>
      </c>
      <c r="C14" s="2" t="e" vm="12">
        <v>#VALUE!</v>
      </c>
      <c r="D14" s="2">
        <v>29.17</v>
      </c>
      <c r="E14" s="2" t="s">
        <v>31</v>
      </c>
      <c r="F14" s="2">
        <v>2</v>
      </c>
      <c r="G14" s="2" t="s">
        <v>26</v>
      </c>
      <c r="H14" s="7">
        <v>1.1000000000000001</v>
      </c>
      <c r="I14" s="2">
        <f>D14*1.1</f>
        <v>32.087000000000003</v>
      </c>
      <c r="J14" s="2">
        <f t="shared" si="2"/>
        <v>1225.1320000000001</v>
      </c>
      <c r="K14" s="8">
        <f t="shared" si="1"/>
        <v>612.56600000000003</v>
      </c>
    </row>
    <row r="15" spans="1:11" ht="99.75" customHeight="1">
      <c r="A15" s="3">
        <v>13</v>
      </c>
      <c r="B15" s="1" t="s">
        <v>32</v>
      </c>
      <c r="C15" s="2" t="e" vm="13">
        <v>#VALUE!</v>
      </c>
      <c r="D15" s="2">
        <v>23.82</v>
      </c>
      <c r="E15" s="2" t="s">
        <v>25</v>
      </c>
      <c r="F15" s="2">
        <v>1</v>
      </c>
      <c r="G15" s="2" t="s">
        <v>33</v>
      </c>
      <c r="H15" s="7">
        <v>1.25</v>
      </c>
      <c r="I15" s="2">
        <f>D15*1.25</f>
        <v>29.774999999999999</v>
      </c>
      <c r="J15" s="2">
        <f t="shared" si="2"/>
        <v>1141.8999999999999</v>
      </c>
      <c r="K15" s="8">
        <f t="shared" si="1"/>
        <v>570.94999999999993</v>
      </c>
    </row>
    <row r="16" spans="1:11" ht="99.75" customHeight="1">
      <c r="A16" s="3">
        <v>14</v>
      </c>
      <c r="B16" s="1" t="s">
        <v>34</v>
      </c>
      <c r="C16" s="2" t="e" vm="14">
        <v>#VALUE!</v>
      </c>
      <c r="D16" s="2">
        <v>29.65</v>
      </c>
      <c r="E16" s="2" t="s">
        <v>31</v>
      </c>
      <c r="F16" s="2">
        <v>3</v>
      </c>
      <c r="G16" s="2" t="s">
        <v>16</v>
      </c>
      <c r="H16" s="7">
        <v>1</v>
      </c>
      <c r="I16" s="2">
        <v>29.65</v>
      </c>
      <c r="J16" s="2">
        <f t="shared" si="2"/>
        <v>1137.3999999999999</v>
      </c>
      <c r="K16" s="8">
        <f t="shared" si="1"/>
        <v>568.69999999999993</v>
      </c>
    </row>
    <row r="17" spans="1:11" ht="99.75" customHeight="1">
      <c r="A17" s="4">
        <v>15</v>
      </c>
      <c r="B17" s="5" t="s">
        <v>35</v>
      </c>
      <c r="C17" s="6" t="e" vm="15">
        <v>#VALUE!</v>
      </c>
      <c r="D17" s="6">
        <v>23.05</v>
      </c>
      <c r="E17" s="2" t="s">
        <v>21</v>
      </c>
      <c r="F17" s="6">
        <v>3</v>
      </c>
      <c r="G17" s="6" t="s">
        <v>16</v>
      </c>
      <c r="H17" s="9">
        <v>1</v>
      </c>
      <c r="I17" s="6">
        <v>23.05</v>
      </c>
      <c r="J17" s="6">
        <f t="shared" si="2"/>
        <v>899.80000000000007</v>
      </c>
      <c r="K17" s="10">
        <f t="shared" si="1"/>
        <v>449.90000000000003</v>
      </c>
    </row>
  </sheetData>
  <pageMargins left="0.7" right="0.7" top="0.75" bottom="0.75" header="0.3" footer="0.3"/>
  <pageSetup paperSize="9" fitToHeight="0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JEREMMY NICOLAS LEON PALACIOS</cp:lastModifiedBy>
  <cp:revision/>
  <dcterms:created xsi:type="dcterms:W3CDTF">2025-08-07T20:00:04Z</dcterms:created>
  <dcterms:modified xsi:type="dcterms:W3CDTF">2025-08-12T05:15:25Z</dcterms:modified>
  <cp:category/>
  <cp:contentStatus/>
</cp:coreProperties>
</file>